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'Sheet1'!$A$1:$T$91</definedName>
  </definedNames>
  <calcPr fullCalcOnLoad="1"/>
</workbook>
</file>

<file path=xl/sharedStrings.xml><?xml version="1.0" encoding="utf-8"?>
<sst xmlns="http://schemas.openxmlformats.org/spreadsheetml/2006/main" count="272" uniqueCount="167">
  <si>
    <t>五年制高等职业教育数控技术专业教学时间安排表</t>
  </si>
  <si>
    <t>课程类别</t>
  </si>
  <si>
    <t>序号</t>
  </si>
  <si>
    <t>课程名称</t>
  </si>
  <si>
    <t>课时与学分</t>
  </si>
  <si>
    <t>周课时及教学周安排</t>
  </si>
  <si>
    <t>考核方式</t>
  </si>
  <si>
    <t>课时</t>
  </si>
  <si>
    <t>学分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</si>
  <si>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</si>
  <si>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</si>
  <si>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</si>
  <si>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</si>
  <si>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</si>
  <si>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</si>
  <si>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</si>
  <si>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</si>
  <si>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</si>
  <si>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</si>
  <si>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考试</t>
  </si>
  <si>
    <t>考查</t>
  </si>
  <si>
    <t>15+3</t>
  </si>
  <si>
    <t>18+0</t>
  </si>
  <si>
    <t>9+9</t>
  </si>
  <si>
    <t>公共基础课程</t>
  </si>
  <si>
    <t>德
育
课</t>
  </si>
  <si>
    <t xml:space="preserve">必
修
课 </t>
  </si>
  <si>
    <t>职业道德与法律</t>
  </si>
  <si>
    <t>√</t>
  </si>
  <si>
    <t>职业生涯规划</t>
  </si>
  <si>
    <t>经济政治与社会</t>
  </si>
  <si>
    <t>哲学与人生</t>
  </si>
  <si>
    <t>毛泽东思想与中国特色社会主义理论体系概论</t>
  </si>
  <si>
    <t>2/</t>
  </si>
  <si>
    <t>限
选
课</t>
  </si>
  <si>
    <t>心理健康</t>
  </si>
  <si>
    <t>职业健康与安全</t>
  </si>
  <si>
    <t>环境保护</t>
  </si>
  <si>
    <t>就业与创业指导</t>
  </si>
  <si>
    <t>NFTE创业指导</t>
  </si>
  <si>
    <t>形势与政策</t>
  </si>
  <si>
    <t>人际关系</t>
  </si>
  <si>
    <t>文
化
课</t>
  </si>
  <si>
    <t>语文</t>
  </si>
  <si>
    <t>数学</t>
  </si>
  <si>
    <t>英语(含专业英语)</t>
  </si>
  <si>
    <t>4/</t>
  </si>
  <si>
    <t>体育</t>
  </si>
  <si>
    <t>/2</t>
  </si>
  <si>
    <t>计算机应用基础</t>
  </si>
  <si>
    <t>工匠精神</t>
  </si>
  <si>
    <t>限选
课</t>
  </si>
  <si>
    <t>物理</t>
  </si>
  <si>
    <t>化学</t>
  </si>
  <si>
    <t>小计</t>
  </si>
  <si>
    <t>22</t>
  </si>
  <si>
    <t>10/2</t>
  </si>
  <si>
    <t>10/</t>
  </si>
  <si>
    <t>12/</t>
  </si>
  <si>
    <t>专
业
技
能
课
程</t>
  </si>
  <si>
    <t>专业基础课程</t>
  </si>
  <si>
    <t>机械制图及CAD技术基础</t>
  </si>
  <si>
    <t>机械测绘及CAD综合训练</t>
  </si>
  <si>
    <t>/2W（26）</t>
  </si>
  <si>
    <t>机械测量技术</t>
  </si>
  <si>
    <t>机械制造技术基础</t>
  </si>
  <si>
    <t>机械加工技术训练</t>
  </si>
  <si>
    <t>/2W(28)</t>
  </si>
  <si>
    <t>电工技术基础</t>
  </si>
  <si>
    <t>6/</t>
  </si>
  <si>
    <t>电工技术训练</t>
  </si>
  <si>
    <t>/1W(26)</t>
  </si>
  <si>
    <t>电子技术基础</t>
  </si>
  <si>
    <t>电子技术训练</t>
  </si>
  <si>
    <t>/1W(22)</t>
  </si>
  <si>
    <t>数控加工工艺与编程技术基础</t>
  </si>
  <si>
    <t>/6</t>
  </si>
  <si>
    <t>CAD／CAM软件应用技术</t>
  </si>
  <si>
    <t>质量管理与控制技术基础</t>
  </si>
  <si>
    <t>数控设备管理和维护技术基础</t>
  </si>
  <si>
    <t>10/1w</t>
  </si>
  <si>
    <t>/2W</t>
  </si>
  <si>
    <t>14/1W</t>
  </si>
  <si>
    <t>6/2W</t>
  </si>
  <si>
    <t>专业课程</t>
  </si>
  <si>
    <t>钳工工艺与技术训练</t>
  </si>
  <si>
    <t>/5W(26)</t>
  </si>
  <si>
    <t>机床数控技术基础</t>
  </si>
  <si>
    <t>PLC控制技术（理实一体化授课）</t>
  </si>
  <si>
    <t>液压与气动技术（理实一体化授课）</t>
  </si>
  <si>
    <t>传感与检测技术</t>
  </si>
  <si>
    <t>2W（24）/</t>
  </si>
  <si>
    <t>数控电火花加工技术训练</t>
  </si>
  <si>
    <t>/3W(26)</t>
  </si>
  <si>
    <t>数控机床运动控制技术</t>
  </si>
  <si>
    <t>/2w（26）</t>
  </si>
  <si>
    <t>数控机床操作技术训练</t>
  </si>
  <si>
    <t>电机控制及调速技术</t>
  </si>
  <si>
    <t>机械基础</t>
  </si>
  <si>
    <t>金属切削原理与刀具</t>
  </si>
  <si>
    <t>/5w</t>
  </si>
  <si>
    <t>18/</t>
  </si>
  <si>
    <t>/1W</t>
  </si>
  <si>
    <t>6/3W</t>
  </si>
  <si>
    <t>4w/2w</t>
  </si>
  <si>
    <t>专业技能方向课程</t>
  </si>
  <si>
    <t>车工工艺与技术训练</t>
  </si>
  <si>
    <t>/7W(28)</t>
  </si>
  <si>
    <t>数控车削技术训练(中级)</t>
  </si>
  <si>
    <t>/7W(22)</t>
  </si>
  <si>
    <t>数控车削实训与考级（高级)</t>
  </si>
  <si>
    <t>/7w(26)</t>
  </si>
  <si>
    <t>/7W</t>
  </si>
  <si>
    <t xml:space="preserve">/7W  </t>
  </si>
  <si>
    <t xml:space="preserve">/7w </t>
  </si>
  <si>
    <t>顶岗实习（含毕业教育）</t>
  </si>
  <si>
    <t>18w(30)</t>
  </si>
  <si>
    <t>任选课程</t>
  </si>
  <si>
    <t>人文类</t>
  </si>
  <si>
    <t>中国历史概论</t>
  </si>
  <si>
    <t>中国地理概论</t>
  </si>
  <si>
    <t>书法</t>
  </si>
  <si>
    <t>外国名著欣赏</t>
  </si>
  <si>
    <t>礼仪规范教程</t>
  </si>
  <si>
    <t>中国名著欣赏</t>
  </si>
  <si>
    <t>实用文写作</t>
  </si>
  <si>
    <t>普通话口语交际</t>
  </si>
  <si>
    <t>古诗词赏析</t>
  </si>
  <si>
    <t>专业技能类</t>
  </si>
  <si>
    <t>模具制造技术</t>
  </si>
  <si>
    <t>工厂供配电系统</t>
  </si>
  <si>
    <t>计算机网络技术</t>
  </si>
  <si>
    <t>特种加工技术</t>
  </si>
  <si>
    <t>机械手与机器人技术</t>
  </si>
  <si>
    <t>单片机接口技术</t>
  </si>
  <si>
    <t>企业管理与营销</t>
  </si>
  <si>
    <t>计算机工业控制</t>
  </si>
  <si>
    <t>现代物流技术</t>
  </si>
  <si>
    <t>数控机床装调维修技术训练</t>
  </si>
  <si>
    <t>3W（24）/</t>
  </si>
  <si>
    <t xml:space="preserve">中级电工技术
</t>
  </si>
  <si>
    <t>计算机应用技术</t>
  </si>
  <si>
    <t>机械拆装技术</t>
  </si>
  <si>
    <t>无线电装配技术</t>
  </si>
  <si>
    <t>家电维修技术</t>
  </si>
  <si>
    <t>模具装配技术</t>
  </si>
  <si>
    <t>/4W（26）</t>
  </si>
  <si>
    <t>精密测量技术自动线技术</t>
  </si>
  <si>
    <t>视觉技术及应用</t>
  </si>
  <si>
    <t>4/ 3W</t>
  </si>
  <si>
    <t>4/ 4W</t>
  </si>
  <si>
    <t>3W/2</t>
  </si>
  <si>
    <t>其它类教育活动</t>
  </si>
  <si>
    <t>入学教育及军训</t>
  </si>
  <si>
    <t>2w</t>
  </si>
  <si>
    <t>社会实践</t>
  </si>
  <si>
    <t>1W</t>
  </si>
  <si>
    <t>毕业设计</t>
  </si>
  <si>
    <t>3w</t>
  </si>
  <si>
    <t>2w/</t>
  </si>
  <si>
    <t>合计</t>
  </si>
  <si>
    <t>28</t>
  </si>
  <si>
    <t>24/28</t>
  </si>
  <si>
    <t>28/28</t>
  </si>
  <si>
    <t>26/28</t>
  </si>
  <si>
    <t xml:space="preserve">18w </t>
  </si>
  <si>
    <t xml:space="preserve">备注： 1、教学安排表中符号“/” 前面的数值表示为前9周周课时数， “/"后面的数值表示为后9周周课时数，单元格中数值居中的为一学期18周周课时数。
      2、表中含有几W的为周数，后面括弧内为扣除理论课后的周课时数。
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</si>
</sst>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workbookViewId="0" topLeftCell="A28">
      <selection activeCell="L63" sqref="A1:IV65536"/>
    </sheetView>
  </sheetViews>
  <sheetFormatPr defaultColWidth="9.00390625" defaultRowHeight="14.25"/>
  <cols>
    <col min="1" max="1" width="4.25390625" style="1" customWidth="1"/>
    <col min="2" max="2" width="3.75390625" style="1" customWidth="1"/>
    <col min="3" max="3" width="5.75390625" style="1" customWidth="1"/>
    <col min="4" max="4" width="4.625" style="1" customWidth="1"/>
    <col min="5" max="5" width="27.625" style="1" customWidth="1"/>
    <col min="6" max="6" width="6.00390625" style="1" customWidth="1"/>
    <col min="7" max="8" width="4.875" style="1" customWidth="1"/>
    <col min="9" max="9" width="5.125" style="1" customWidth="1"/>
    <col min="10" max="10" width="4.875" style="1" customWidth="1"/>
    <col min="11" max="11" width="5.125" style="1" customWidth="1"/>
    <col min="12" max="12" width="8.625" style="1" customWidth="1"/>
    <col min="13" max="13" width="8.50390625" style="1" customWidth="1"/>
    <col min="14" max="14" width="7.875" style="1" customWidth="1"/>
    <col min="15" max="15" width="8.75390625" style="1" customWidth="1"/>
    <col min="16" max="16" width="9.375" style="1" customWidth="1"/>
    <col min="17" max="17" width="7.125" style="1" customWidth="1"/>
    <col min="18" max="19" width="5.00390625" style="1" customWidth="1"/>
    <col min="20" max="20" width="9.00390625" style="1" customWidth="1"/>
    <col min="21" max="16384" width="9.00390625" style="1" customWidth="1"/>
  </cols>
  <sheetData>
    <row r="1" spans="1:19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customHeight="1">
      <c r="A2" s="3" t="s">
        <v>1</v>
      </c>
      <c r="B2" s="3"/>
      <c r="C2" s="3"/>
      <c r="D2" s="3" t="s">
        <v>2</v>
      </c>
      <c r="E2" s="3" t="s">
        <v>3</v>
      </c>
      <c r="F2" s="3" t="s">
        <v>4</v>
      </c>
      <c r="G2" s="3"/>
      <c r="H2" s="3" t="s">
        <v>5</v>
      </c>
      <c r="I2" s="3"/>
      <c r="J2" s="3"/>
      <c r="K2" s="3"/>
      <c r="L2" s="3"/>
      <c r="M2" s="3"/>
      <c r="N2" s="3"/>
      <c r="O2" s="3"/>
      <c r="P2" s="3"/>
      <c r="Q2" s="3"/>
      <c r="R2" s="3" t="s">
        <v>6</v>
      </c>
      <c r="S2" s="3"/>
    </row>
    <row r="3" spans="1:19" ht="15.75" customHeight="1">
      <c r="A3" s="4"/>
      <c r="B3" s="4"/>
      <c r="C3" s="4"/>
      <c r="D3" s="4"/>
      <c r="E3" s="4"/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</row>
    <row r="4" spans="1:19" ht="16.5" customHeight="1">
      <c r="A4" s="4"/>
      <c r="B4" s="4"/>
      <c r="C4" s="4"/>
      <c r="D4" s="4"/>
      <c r="E4" s="4"/>
      <c r="F4" s="4"/>
      <c r="G4" s="4"/>
      <c r="H4" s="4" t="s">
        <v>21</v>
      </c>
      <c r="I4" s="4" t="s">
        <v>22</v>
      </c>
      <c r="J4" s="4" t="s">
        <v>22</v>
      </c>
      <c r="K4" s="4" t="s">
        <v>22</v>
      </c>
      <c r="L4" s="4" t="s">
        <v>23</v>
      </c>
      <c r="M4" s="4" t="s">
        <v>23</v>
      </c>
      <c r="N4" s="4" t="s">
        <v>23</v>
      </c>
      <c r="O4" s="4" t="s">
        <v>23</v>
      </c>
      <c r="P4" s="4" t="s">
        <v>23</v>
      </c>
      <c r="Q4" s="4">
        <v>18</v>
      </c>
      <c r="R4" s="4"/>
      <c r="S4" s="4"/>
    </row>
    <row r="5" spans="1:19" ht="16.5" customHeight="1">
      <c r="A5" s="5" t="s">
        <v>24</v>
      </c>
      <c r="B5" s="5" t="s">
        <v>25</v>
      </c>
      <c r="C5" s="5" t="s">
        <v>26</v>
      </c>
      <c r="D5" s="5">
        <v>1</v>
      </c>
      <c r="E5" s="6" t="s">
        <v>27</v>
      </c>
      <c r="F5" s="5">
        <v>30</v>
      </c>
      <c r="G5" s="5">
        <v>2</v>
      </c>
      <c r="H5" s="5">
        <v>2</v>
      </c>
      <c r="I5" s="5"/>
      <c r="J5" s="5"/>
      <c r="K5" s="5"/>
      <c r="L5" s="5"/>
      <c r="M5" s="5"/>
      <c r="N5" s="5"/>
      <c r="O5" s="5"/>
      <c r="P5" s="5"/>
      <c r="Q5" s="5"/>
      <c r="R5" s="5"/>
      <c r="S5" s="5" t="s">
        <v>28</v>
      </c>
    </row>
    <row r="6" spans="1:19" ht="16.5" customHeight="1">
      <c r="A6" s="5"/>
      <c r="B6" s="5"/>
      <c r="C6" s="5"/>
      <c r="D6" s="5">
        <v>2</v>
      </c>
      <c r="E6" s="6" t="s">
        <v>29</v>
      </c>
      <c r="F6" s="5">
        <v>36</v>
      </c>
      <c r="G6" s="5">
        <f>F6/18</f>
        <v>2</v>
      </c>
      <c r="H6" s="5"/>
      <c r="I6" s="5">
        <v>2</v>
      </c>
      <c r="J6" s="5"/>
      <c r="K6" s="5"/>
      <c r="L6" s="5"/>
      <c r="M6" s="5"/>
      <c r="N6" s="5"/>
      <c r="O6" s="5"/>
      <c r="P6" s="5"/>
      <c r="Q6" s="5"/>
      <c r="R6" s="5"/>
      <c r="S6" s="5" t="s">
        <v>28</v>
      </c>
    </row>
    <row r="7" spans="1:19" ht="16.5" customHeight="1">
      <c r="A7" s="5"/>
      <c r="B7" s="5"/>
      <c r="C7" s="5"/>
      <c r="D7" s="5">
        <v>3</v>
      </c>
      <c r="E7" s="6" t="s">
        <v>30</v>
      </c>
      <c r="F7" s="5">
        <v>34</v>
      </c>
      <c r="G7" s="5">
        <v>2</v>
      </c>
      <c r="H7" s="5"/>
      <c r="I7" s="5"/>
      <c r="J7" s="5">
        <v>2</v>
      </c>
      <c r="K7" s="5"/>
      <c r="L7" s="5"/>
      <c r="M7" s="5"/>
      <c r="N7" s="5"/>
      <c r="O7" s="5"/>
      <c r="P7" s="5"/>
      <c r="Q7" s="5"/>
      <c r="R7" s="5"/>
      <c r="S7" s="5" t="s">
        <v>28</v>
      </c>
    </row>
    <row r="8" spans="1:19" ht="16.5" customHeight="1">
      <c r="A8" s="5"/>
      <c r="B8" s="5"/>
      <c r="C8" s="5"/>
      <c r="D8" s="5">
        <v>4</v>
      </c>
      <c r="E8" s="6" t="s">
        <v>31</v>
      </c>
      <c r="F8" s="5">
        <v>36</v>
      </c>
      <c r="G8" s="5">
        <f>F8/18</f>
        <v>2</v>
      </c>
      <c r="H8" s="5"/>
      <c r="I8" s="5"/>
      <c r="J8" s="5"/>
      <c r="K8" s="5">
        <v>2</v>
      </c>
      <c r="L8" s="5"/>
      <c r="M8" s="5"/>
      <c r="N8" s="5"/>
      <c r="O8" s="5"/>
      <c r="P8" s="5"/>
      <c r="Q8" s="5"/>
      <c r="R8" s="5"/>
      <c r="S8" s="5" t="s">
        <v>28</v>
      </c>
    </row>
    <row r="9" spans="1:19" ht="24.75" customHeight="1">
      <c r="A9" s="5"/>
      <c r="B9" s="5"/>
      <c r="C9" s="5"/>
      <c r="D9" s="5">
        <v>5</v>
      </c>
      <c r="E9" s="6" t="s">
        <v>32</v>
      </c>
      <c r="F9" s="5">
        <v>54</v>
      </c>
      <c r="G9" s="5">
        <f>F9/18</f>
        <v>3</v>
      </c>
      <c r="H9" s="5"/>
      <c r="I9" s="5"/>
      <c r="J9" s="5"/>
      <c r="K9" s="5"/>
      <c r="L9" s="5">
        <v>2</v>
      </c>
      <c r="M9" s="5" t="s">
        <v>33</v>
      </c>
      <c r="N9" s="5"/>
      <c r="O9" s="5"/>
      <c r="P9" s="5"/>
      <c r="Q9" s="5"/>
      <c r="R9" s="5"/>
      <c r="S9" s="5" t="s">
        <v>28</v>
      </c>
    </row>
    <row r="10" spans="1:19" ht="16.5" customHeight="1">
      <c r="A10" s="5"/>
      <c r="B10" s="5"/>
      <c r="C10" s="5" t="s">
        <v>34</v>
      </c>
      <c r="D10" s="5">
        <v>6</v>
      </c>
      <c r="E10" s="6" t="s">
        <v>35</v>
      </c>
      <c r="F10" s="7">
        <v>18</v>
      </c>
      <c r="G10" s="7">
        <v>1</v>
      </c>
      <c r="H10" s="7"/>
      <c r="I10" s="7"/>
      <c r="J10" s="7"/>
      <c r="K10" s="7"/>
      <c r="L10" s="7"/>
      <c r="M10" s="7"/>
      <c r="N10" s="7" t="s">
        <v>33</v>
      </c>
      <c r="O10" s="7"/>
      <c r="P10" s="7"/>
      <c r="Q10" s="7"/>
      <c r="R10" s="7"/>
      <c r="S10" s="7" t="s">
        <v>28</v>
      </c>
    </row>
    <row r="11" spans="1:19" ht="16.5" customHeight="1">
      <c r="A11" s="5"/>
      <c r="B11" s="5"/>
      <c r="C11" s="5"/>
      <c r="D11" s="5"/>
      <c r="E11" s="6" t="s">
        <v>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6.5" customHeight="1">
      <c r="A12" s="5"/>
      <c r="B12" s="5"/>
      <c r="C12" s="5"/>
      <c r="D12" s="5"/>
      <c r="E12" s="6" t="s">
        <v>37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8"/>
    </row>
    <row r="13" spans="1:19" ht="16.5" customHeight="1">
      <c r="A13" s="5"/>
      <c r="B13" s="5"/>
      <c r="C13" s="5"/>
      <c r="D13" s="8">
        <v>7</v>
      </c>
      <c r="E13" s="6" t="s">
        <v>38</v>
      </c>
      <c r="F13" s="5">
        <v>36</v>
      </c>
      <c r="G13" s="5">
        <v>2</v>
      </c>
      <c r="H13" s="5"/>
      <c r="I13" s="5"/>
      <c r="J13" s="5"/>
      <c r="K13" s="5"/>
      <c r="L13" s="5"/>
      <c r="M13" s="5"/>
      <c r="N13" s="5"/>
      <c r="O13" s="5">
        <v>2</v>
      </c>
      <c r="P13" s="5"/>
      <c r="Q13" s="5"/>
      <c r="R13" s="5"/>
      <c r="S13" s="5" t="s">
        <v>28</v>
      </c>
    </row>
    <row r="14" spans="1:19" ht="16.5" customHeight="1">
      <c r="A14" s="5"/>
      <c r="B14" s="5"/>
      <c r="C14" s="5"/>
      <c r="D14" s="8"/>
      <c r="E14" s="6" t="s">
        <v>39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6.5" customHeight="1">
      <c r="A15" s="5"/>
      <c r="B15" s="5"/>
      <c r="C15" s="5"/>
      <c r="D15" s="5">
        <v>8</v>
      </c>
      <c r="E15" s="6" t="s">
        <v>40</v>
      </c>
      <c r="F15" s="8">
        <v>18</v>
      </c>
      <c r="G15" s="8">
        <v>1</v>
      </c>
      <c r="H15" s="8"/>
      <c r="I15" s="8"/>
      <c r="J15" s="8"/>
      <c r="K15" s="8"/>
      <c r="L15" s="8"/>
      <c r="M15" s="8"/>
      <c r="N15" s="8" t="s">
        <v>33</v>
      </c>
      <c r="O15" s="8"/>
      <c r="P15" s="8"/>
      <c r="Q15" s="8"/>
      <c r="R15" s="8"/>
      <c r="S15" s="5" t="s">
        <v>28</v>
      </c>
    </row>
    <row r="16" spans="1:19" ht="16.5" customHeight="1">
      <c r="A16" s="5"/>
      <c r="B16" s="5"/>
      <c r="C16" s="5"/>
      <c r="D16" s="5"/>
      <c r="E16" s="6" t="s">
        <v>41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5"/>
    </row>
    <row r="17" spans="1:19" ht="16.5" customHeight="1">
      <c r="A17" s="5"/>
      <c r="B17" s="5" t="s">
        <v>42</v>
      </c>
      <c r="C17" s="5" t="s">
        <v>26</v>
      </c>
      <c r="D17" s="5">
        <v>1</v>
      </c>
      <c r="E17" s="6" t="s">
        <v>43</v>
      </c>
      <c r="F17" s="5">
        <f>4*15+4*18+4*18+4*18+2*9+2*9+2*9+2*9</f>
        <v>348</v>
      </c>
      <c r="G17" s="5">
        <v>19</v>
      </c>
      <c r="H17" s="5">
        <v>4</v>
      </c>
      <c r="I17" s="5">
        <v>4</v>
      </c>
      <c r="J17" s="5">
        <v>4</v>
      </c>
      <c r="K17" s="5">
        <v>4</v>
      </c>
      <c r="L17" s="5" t="s">
        <v>33</v>
      </c>
      <c r="M17" s="5" t="s">
        <v>33</v>
      </c>
      <c r="N17" s="5" t="s">
        <v>33</v>
      </c>
      <c r="O17" s="5" t="s">
        <v>33</v>
      </c>
      <c r="P17" s="5"/>
      <c r="Q17" s="5"/>
      <c r="R17" s="5" t="s">
        <v>28</v>
      </c>
      <c r="S17" s="5"/>
    </row>
    <row r="18" spans="1:19" ht="16.5" customHeight="1">
      <c r="A18" s="5"/>
      <c r="B18" s="5"/>
      <c r="C18" s="5"/>
      <c r="D18" s="5">
        <v>2</v>
      </c>
      <c r="E18" s="6" t="s">
        <v>44</v>
      </c>
      <c r="F18" s="5">
        <f>6*15+4*18+4*18+4*18+2*9+2*9+2*9</f>
        <v>360</v>
      </c>
      <c r="G18" s="5">
        <v>20</v>
      </c>
      <c r="H18" s="5">
        <v>6</v>
      </c>
      <c r="I18" s="5">
        <v>4</v>
      </c>
      <c r="J18" s="5">
        <v>4</v>
      </c>
      <c r="K18" s="5">
        <v>4</v>
      </c>
      <c r="L18" s="5" t="s">
        <v>33</v>
      </c>
      <c r="M18" s="5" t="s">
        <v>33</v>
      </c>
      <c r="N18" s="5" t="s">
        <v>33</v>
      </c>
      <c r="O18" s="5"/>
      <c r="P18" s="5"/>
      <c r="Q18" s="5"/>
      <c r="R18" s="5" t="s">
        <v>28</v>
      </c>
      <c r="S18" s="5"/>
    </row>
    <row r="19" spans="1:19" ht="16.5" customHeight="1">
      <c r="A19" s="5"/>
      <c r="B19" s="5"/>
      <c r="C19" s="5"/>
      <c r="D19" s="5">
        <v>3</v>
      </c>
      <c r="E19" s="6" t="s">
        <v>45</v>
      </c>
      <c r="F19" s="5">
        <f>H19*15+4*18+4*18+4*18+2*9+2*9+2*9+4*9</f>
        <v>366</v>
      </c>
      <c r="G19" s="5">
        <v>20</v>
      </c>
      <c r="H19" s="5">
        <v>4</v>
      </c>
      <c r="I19" s="5">
        <v>4</v>
      </c>
      <c r="J19" s="5">
        <v>4</v>
      </c>
      <c r="K19" s="5">
        <v>4</v>
      </c>
      <c r="L19" s="5" t="s">
        <v>33</v>
      </c>
      <c r="M19" s="5" t="s">
        <v>33</v>
      </c>
      <c r="N19" s="5" t="s">
        <v>33</v>
      </c>
      <c r="O19" s="5" t="s">
        <v>46</v>
      </c>
      <c r="P19" s="30"/>
      <c r="Q19" s="5"/>
      <c r="R19" s="5" t="s">
        <v>28</v>
      </c>
      <c r="S19" s="5"/>
    </row>
    <row r="20" spans="1:19" ht="16.5" customHeight="1">
      <c r="A20" s="5"/>
      <c r="B20" s="5"/>
      <c r="C20" s="5"/>
      <c r="D20" s="5">
        <v>4</v>
      </c>
      <c r="E20" s="6" t="s">
        <v>47</v>
      </c>
      <c r="F20" s="5">
        <f>H20*2+9*2+18*2+18*2+2*9*5</f>
        <v>184</v>
      </c>
      <c r="G20" s="5">
        <v>10</v>
      </c>
      <c r="H20" s="5">
        <v>2</v>
      </c>
      <c r="I20" s="5" t="s">
        <v>48</v>
      </c>
      <c r="J20" s="5">
        <v>2</v>
      </c>
      <c r="K20" s="5">
        <v>2</v>
      </c>
      <c r="L20" s="5" t="s">
        <v>33</v>
      </c>
      <c r="M20" s="5" t="s">
        <v>33</v>
      </c>
      <c r="N20" s="5" t="s">
        <v>33</v>
      </c>
      <c r="O20" s="5" t="s">
        <v>33</v>
      </c>
      <c r="P20" s="5" t="s">
        <v>33</v>
      </c>
      <c r="Q20" s="5"/>
      <c r="R20" s="5"/>
      <c r="S20" s="5" t="s">
        <v>28</v>
      </c>
    </row>
    <row r="21" spans="1:19" ht="16.5" customHeight="1">
      <c r="A21" s="5"/>
      <c r="B21" s="5"/>
      <c r="C21" s="5"/>
      <c r="D21" s="5">
        <v>5</v>
      </c>
      <c r="E21" s="6" t="s">
        <v>49</v>
      </c>
      <c r="F21" s="5">
        <v>132</v>
      </c>
      <c r="G21" s="5">
        <v>7</v>
      </c>
      <c r="H21" s="5">
        <v>4</v>
      </c>
      <c r="I21" s="5">
        <v>4</v>
      </c>
      <c r="J21" s="5"/>
      <c r="K21" s="5"/>
      <c r="L21" s="5"/>
      <c r="M21" s="5"/>
      <c r="N21" s="5"/>
      <c r="O21" s="5"/>
      <c r="P21" s="5"/>
      <c r="Q21" s="5"/>
      <c r="R21" s="5" t="s">
        <v>28</v>
      </c>
      <c r="S21" s="5"/>
    </row>
    <row r="22" spans="1:19" ht="16.5" customHeight="1">
      <c r="A22" s="5"/>
      <c r="B22" s="5"/>
      <c r="C22" s="5"/>
      <c r="D22" s="5">
        <v>6</v>
      </c>
      <c r="E22" s="6" t="s">
        <v>50</v>
      </c>
      <c r="F22" s="5">
        <v>36</v>
      </c>
      <c r="G22" s="5">
        <f>F22/18</f>
        <v>2</v>
      </c>
      <c r="H22" s="5"/>
      <c r="I22" s="5">
        <v>2</v>
      </c>
      <c r="J22" s="5"/>
      <c r="K22" s="5"/>
      <c r="L22" s="5"/>
      <c r="M22" s="5"/>
      <c r="N22" s="5"/>
      <c r="O22" s="5"/>
      <c r="P22" s="5"/>
      <c r="Q22" s="5"/>
      <c r="R22" s="5"/>
      <c r="S22" s="5" t="s">
        <v>28</v>
      </c>
    </row>
    <row r="23" spans="1:19" ht="16.5" customHeight="1">
      <c r="A23" s="5"/>
      <c r="B23" s="5"/>
      <c r="C23" s="5" t="s">
        <v>51</v>
      </c>
      <c r="D23" s="7">
        <v>8</v>
      </c>
      <c r="E23" s="6" t="s">
        <v>52</v>
      </c>
      <c r="F23" s="5">
        <f>60+18</f>
        <v>78</v>
      </c>
      <c r="G23" s="5">
        <v>4</v>
      </c>
      <c r="H23" s="5">
        <v>4</v>
      </c>
      <c r="I23" s="5" t="s">
        <v>33</v>
      </c>
      <c r="J23" s="5"/>
      <c r="K23" s="5"/>
      <c r="L23" s="5"/>
      <c r="M23" s="5"/>
      <c r="N23" s="5"/>
      <c r="O23" s="5"/>
      <c r="P23" s="5"/>
      <c r="Q23" s="5"/>
      <c r="R23" s="5"/>
      <c r="S23" s="5" t="s">
        <v>28</v>
      </c>
    </row>
    <row r="24" spans="1:19" ht="16.5" customHeight="1">
      <c r="A24" s="5"/>
      <c r="B24" s="5"/>
      <c r="C24" s="5"/>
      <c r="D24" s="9"/>
      <c r="E24" s="6" t="s">
        <v>53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7.25" customHeight="1">
      <c r="A25" s="5"/>
      <c r="B25" s="5" t="s">
        <v>54</v>
      </c>
      <c r="C25" s="5"/>
      <c r="D25" s="5"/>
      <c r="E25" s="5"/>
      <c r="F25" s="5">
        <f>SUM(F5:F24)</f>
        <v>1766</v>
      </c>
      <c r="G25" s="5">
        <f>SUM(G5:G24)</f>
        <v>97</v>
      </c>
      <c r="H25" s="10">
        <f>SUM(H5:H24)</f>
        <v>26</v>
      </c>
      <c r="I25" s="10" t="s">
        <v>55</v>
      </c>
      <c r="J25" s="10">
        <f>SUM(J5:J24)</f>
        <v>16</v>
      </c>
      <c r="K25" s="10">
        <f>SUM(K5:K24)</f>
        <v>16</v>
      </c>
      <c r="L25" s="10" t="s">
        <v>56</v>
      </c>
      <c r="M25" s="10" t="s">
        <v>57</v>
      </c>
      <c r="N25" s="10" t="s">
        <v>58</v>
      </c>
      <c r="O25" s="10" t="s">
        <v>56</v>
      </c>
      <c r="P25" s="10" t="s">
        <v>33</v>
      </c>
      <c r="Q25" s="5">
        <v>0</v>
      </c>
      <c r="R25" s="5"/>
      <c r="S25" s="5"/>
    </row>
    <row r="26" spans="1:19" ht="19.5" customHeight="1">
      <c r="A26" s="7" t="s">
        <v>59</v>
      </c>
      <c r="B26" s="7"/>
      <c r="C26" s="5" t="s">
        <v>60</v>
      </c>
      <c r="D26" s="5">
        <v>1</v>
      </c>
      <c r="E26" s="6" t="s">
        <v>61</v>
      </c>
      <c r="F26" s="5">
        <f>4*18+4*18*2+4*9</f>
        <v>252</v>
      </c>
      <c r="G26" s="5">
        <v>14</v>
      </c>
      <c r="H26" s="5"/>
      <c r="I26" s="5">
        <v>4</v>
      </c>
      <c r="J26" s="5">
        <v>4</v>
      </c>
      <c r="K26" s="5">
        <v>4</v>
      </c>
      <c r="L26" s="5" t="s">
        <v>46</v>
      </c>
      <c r="M26" s="5"/>
      <c r="N26" s="5"/>
      <c r="O26" s="5"/>
      <c r="P26" s="5"/>
      <c r="Q26" s="5"/>
      <c r="R26" s="5" t="s">
        <v>28</v>
      </c>
      <c r="S26" s="5"/>
    </row>
    <row r="27" spans="1:19" ht="24.75" customHeight="1">
      <c r="A27" s="8"/>
      <c r="B27" s="8"/>
      <c r="C27" s="5"/>
      <c r="D27" s="5">
        <v>2</v>
      </c>
      <c r="E27" s="11" t="s">
        <v>62</v>
      </c>
      <c r="F27" s="7">
        <v>52</v>
      </c>
      <c r="G27" s="5">
        <v>3</v>
      </c>
      <c r="H27" s="7"/>
      <c r="I27" s="7"/>
      <c r="J27" s="7"/>
      <c r="K27" s="7"/>
      <c r="L27" s="7"/>
      <c r="M27" s="7"/>
      <c r="N27" s="7"/>
      <c r="O27" s="7" t="s">
        <v>63</v>
      </c>
      <c r="P27" s="7"/>
      <c r="Q27" s="7"/>
      <c r="S27" s="5" t="s">
        <v>28</v>
      </c>
    </row>
    <row r="28" spans="1:19" ht="18.75" customHeight="1">
      <c r="A28" s="8"/>
      <c r="B28" s="8"/>
      <c r="C28" s="5"/>
      <c r="D28" s="5">
        <v>3</v>
      </c>
      <c r="E28" s="6" t="s">
        <v>64</v>
      </c>
      <c r="F28" s="5">
        <f>J28*18</f>
        <v>72</v>
      </c>
      <c r="G28" s="5">
        <v>4</v>
      </c>
      <c r="H28" s="5"/>
      <c r="I28" s="5"/>
      <c r="J28" s="5">
        <v>4</v>
      </c>
      <c r="K28" s="5"/>
      <c r="L28" s="5"/>
      <c r="M28" s="31"/>
      <c r="N28" s="31"/>
      <c r="O28" s="31"/>
      <c r="P28" s="31"/>
      <c r="Q28" s="31"/>
      <c r="R28" s="5" t="s">
        <v>28</v>
      </c>
      <c r="S28" s="16"/>
    </row>
    <row r="29" spans="1:19" ht="18.75" customHeight="1">
      <c r="A29" s="8"/>
      <c r="B29" s="8"/>
      <c r="C29" s="5"/>
      <c r="D29" s="5">
        <v>4</v>
      </c>
      <c r="E29" s="6" t="s">
        <v>65</v>
      </c>
      <c r="F29" s="5">
        <v>72</v>
      </c>
      <c r="G29" s="5">
        <v>4</v>
      </c>
      <c r="H29" s="5"/>
      <c r="I29" s="5"/>
      <c r="J29" s="5">
        <v>4</v>
      </c>
      <c r="K29" s="5"/>
      <c r="L29" s="5"/>
      <c r="M29" s="5"/>
      <c r="N29" s="5"/>
      <c r="O29" s="5"/>
      <c r="P29" s="5"/>
      <c r="Q29" s="5"/>
      <c r="R29" s="5" t="s">
        <v>28</v>
      </c>
      <c r="S29" s="16"/>
    </row>
    <row r="30" spans="1:19" ht="18.75" customHeight="1">
      <c r="A30" s="8"/>
      <c r="B30" s="8"/>
      <c r="C30" s="5"/>
      <c r="D30" s="5">
        <v>5</v>
      </c>
      <c r="E30" s="6" t="s">
        <v>66</v>
      </c>
      <c r="F30" s="12">
        <v>56</v>
      </c>
      <c r="G30" s="5">
        <v>3</v>
      </c>
      <c r="H30" s="12"/>
      <c r="I30" s="12"/>
      <c r="J30" s="12"/>
      <c r="K30" s="12"/>
      <c r="L30" s="12"/>
      <c r="M30" s="12" t="s">
        <v>67</v>
      </c>
      <c r="N30" s="5"/>
      <c r="O30" s="5"/>
      <c r="P30" s="5"/>
      <c r="Q30" s="5"/>
      <c r="R30" s="5" t="s">
        <v>28</v>
      </c>
      <c r="S30" s="16"/>
    </row>
    <row r="31" spans="1:19" ht="18.75" customHeight="1">
      <c r="A31" s="8"/>
      <c r="B31" s="8"/>
      <c r="C31" s="5"/>
      <c r="D31" s="5">
        <v>6</v>
      </c>
      <c r="E31" s="13" t="s">
        <v>68</v>
      </c>
      <c r="F31" s="12">
        <v>54</v>
      </c>
      <c r="G31" s="5">
        <v>3</v>
      </c>
      <c r="H31" s="12"/>
      <c r="I31" s="12"/>
      <c r="J31" s="12"/>
      <c r="K31" s="12"/>
      <c r="L31" s="12" t="s">
        <v>69</v>
      </c>
      <c r="M31" s="12"/>
      <c r="N31" s="12"/>
      <c r="O31" s="12"/>
      <c r="P31" s="12"/>
      <c r="Q31" s="12"/>
      <c r="R31" s="7" t="s">
        <v>28</v>
      </c>
      <c r="S31" s="16"/>
    </row>
    <row r="32" spans="1:19" ht="18.75" customHeight="1">
      <c r="A32" s="8"/>
      <c r="B32" s="8"/>
      <c r="C32" s="5"/>
      <c r="D32" s="5">
        <v>7</v>
      </c>
      <c r="E32" s="13" t="s">
        <v>70</v>
      </c>
      <c r="F32" s="12">
        <v>28</v>
      </c>
      <c r="G32" s="5">
        <v>1</v>
      </c>
      <c r="H32" s="12"/>
      <c r="I32" s="12"/>
      <c r="J32" s="32"/>
      <c r="K32" s="12"/>
      <c r="L32" s="12" t="s">
        <v>71</v>
      </c>
      <c r="M32" s="12"/>
      <c r="N32" s="12"/>
      <c r="O32" s="12"/>
      <c r="P32" s="12"/>
      <c r="Q32" s="34"/>
      <c r="R32" s="5" t="s">
        <v>28</v>
      </c>
      <c r="S32" s="16"/>
    </row>
    <row r="33" spans="1:19" ht="18.75" customHeight="1">
      <c r="A33" s="8"/>
      <c r="B33" s="8"/>
      <c r="C33" s="5"/>
      <c r="D33" s="5">
        <v>8</v>
      </c>
      <c r="E33" s="13" t="s">
        <v>72</v>
      </c>
      <c r="F33" s="12">
        <v>54</v>
      </c>
      <c r="G33" s="5">
        <f aca="true" t="shared" si="0" ref="G28:G38">F33/18</f>
        <v>3</v>
      </c>
      <c r="H33" s="12"/>
      <c r="I33" s="12"/>
      <c r="J33" s="12"/>
      <c r="K33" s="12"/>
      <c r="L33" s="12"/>
      <c r="M33" s="12"/>
      <c r="N33" s="12" t="s">
        <v>69</v>
      </c>
      <c r="O33" s="12"/>
      <c r="P33" s="12"/>
      <c r="Q33" s="34"/>
      <c r="R33" s="5" t="s">
        <v>28</v>
      </c>
      <c r="S33" s="16"/>
    </row>
    <row r="34" spans="1:19" ht="18.75" customHeight="1">
      <c r="A34" s="8"/>
      <c r="B34" s="8"/>
      <c r="C34" s="5"/>
      <c r="D34" s="5">
        <v>9</v>
      </c>
      <c r="E34" s="13" t="s">
        <v>73</v>
      </c>
      <c r="F34" s="12">
        <v>22</v>
      </c>
      <c r="G34" s="5">
        <v>1</v>
      </c>
      <c r="H34" s="12"/>
      <c r="I34" s="12"/>
      <c r="J34" s="12"/>
      <c r="K34" s="12"/>
      <c r="L34" s="12"/>
      <c r="M34" s="12"/>
      <c r="N34" s="12" t="s">
        <v>74</v>
      </c>
      <c r="O34" s="12"/>
      <c r="P34" s="12"/>
      <c r="Q34" s="34"/>
      <c r="R34" s="5" t="s">
        <v>28</v>
      </c>
      <c r="S34" s="5"/>
    </row>
    <row r="35" spans="1:19" ht="25.5" customHeight="1">
      <c r="A35" s="8"/>
      <c r="B35" s="8"/>
      <c r="C35" s="5"/>
      <c r="D35" s="5">
        <v>10</v>
      </c>
      <c r="E35" s="13" t="s">
        <v>75</v>
      </c>
      <c r="F35" s="12">
        <v>54</v>
      </c>
      <c r="G35" s="5">
        <f t="shared" si="0"/>
        <v>3</v>
      </c>
      <c r="H35" s="12"/>
      <c r="I35" s="12"/>
      <c r="J35" s="12"/>
      <c r="K35" s="12"/>
      <c r="L35" s="12"/>
      <c r="M35" s="12"/>
      <c r="N35" s="12" t="s">
        <v>76</v>
      </c>
      <c r="O35" s="12"/>
      <c r="P35" s="12"/>
      <c r="Q35" s="34"/>
      <c r="R35" s="5" t="s">
        <v>28</v>
      </c>
      <c r="S35" s="16"/>
    </row>
    <row r="36" spans="1:19" ht="26.25" customHeight="1">
      <c r="A36" s="8"/>
      <c r="B36" s="8"/>
      <c r="C36" s="5"/>
      <c r="D36" s="5">
        <v>11</v>
      </c>
      <c r="E36" s="13" t="s">
        <v>77</v>
      </c>
      <c r="F36" s="12">
        <v>54</v>
      </c>
      <c r="G36" s="5">
        <f t="shared" si="0"/>
        <v>3</v>
      </c>
      <c r="H36" s="12"/>
      <c r="I36" s="12"/>
      <c r="J36" s="12"/>
      <c r="K36" s="12"/>
      <c r="L36" s="12"/>
      <c r="M36" s="12"/>
      <c r="N36" s="12"/>
      <c r="O36" s="12" t="s">
        <v>69</v>
      </c>
      <c r="P36" s="12"/>
      <c r="Q36" s="34"/>
      <c r="R36" s="5" t="s">
        <v>28</v>
      </c>
      <c r="S36" s="16"/>
    </row>
    <row r="37" spans="1:19" ht="18.75" customHeight="1">
      <c r="A37" s="8"/>
      <c r="B37" s="8"/>
      <c r="C37" s="5"/>
      <c r="D37" s="5">
        <v>12</v>
      </c>
      <c r="E37" s="13" t="s">
        <v>78</v>
      </c>
      <c r="F37" s="12">
        <v>36</v>
      </c>
      <c r="G37" s="5">
        <f t="shared" si="0"/>
        <v>2</v>
      </c>
      <c r="H37" s="12"/>
      <c r="I37" s="12"/>
      <c r="J37" s="12"/>
      <c r="K37" s="12"/>
      <c r="L37" s="12"/>
      <c r="M37" s="12"/>
      <c r="N37" s="12" t="s">
        <v>46</v>
      </c>
      <c r="O37" s="12"/>
      <c r="P37" s="12"/>
      <c r="Q37" s="34"/>
      <c r="R37" s="31"/>
      <c r="S37" s="5" t="s">
        <v>28</v>
      </c>
    </row>
    <row r="38" spans="1:19" ht="18.75" customHeight="1">
      <c r="A38" s="8"/>
      <c r="B38" s="8"/>
      <c r="C38" s="5"/>
      <c r="D38" s="5">
        <v>13</v>
      </c>
      <c r="E38" s="13" t="s">
        <v>79</v>
      </c>
      <c r="F38" s="12">
        <v>36</v>
      </c>
      <c r="G38" s="5">
        <f t="shared" si="0"/>
        <v>2</v>
      </c>
      <c r="H38" s="12"/>
      <c r="I38" s="12"/>
      <c r="J38" s="12"/>
      <c r="K38" s="12"/>
      <c r="L38" s="12"/>
      <c r="M38" s="12"/>
      <c r="N38" s="12" t="s">
        <v>46</v>
      </c>
      <c r="O38" s="12"/>
      <c r="P38" s="12"/>
      <c r="Q38" s="34"/>
      <c r="R38" s="31"/>
      <c r="S38" s="5" t="s">
        <v>28</v>
      </c>
    </row>
    <row r="39" spans="1:19" ht="18.75" customHeight="1">
      <c r="A39" s="8"/>
      <c r="B39" s="8"/>
      <c r="C39" s="14" t="s">
        <v>54</v>
      </c>
      <c r="D39" s="15"/>
      <c r="E39" s="16"/>
      <c r="F39" s="12">
        <f>SUM(F26:F38)</f>
        <v>842</v>
      </c>
      <c r="G39" s="12">
        <f>SUM(G26:G38)</f>
        <v>46</v>
      </c>
      <c r="H39" s="12">
        <v>0</v>
      </c>
      <c r="I39" s="12">
        <v>4</v>
      </c>
      <c r="J39" s="12">
        <v>12</v>
      </c>
      <c r="K39" s="12">
        <v>4</v>
      </c>
      <c r="L39" s="12" t="s">
        <v>80</v>
      </c>
      <c r="M39" s="12" t="s">
        <v>81</v>
      </c>
      <c r="N39" s="12" t="s">
        <v>82</v>
      </c>
      <c r="O39" s="12" t="s">
        <v>83</v>
      </c>
      <c r="P39" s="12">
        <v>0</v>
      </c>
      <c r="Q39" s="34">
        <v>0</v>
      </c>
      <c r="R39" s="5"/>
      <c r="S39" s="16"/>
    </row>
    <row r="40" spans="1:19" ht="18" customHeight="1">
      <c r="A40" s="8"/>
      <c r="B40" s="8"/>
      <c r="C40" s="7" t="s">
        <v>84</v>
      </c>
      <c r="D40" s="14">
        <v>14</v>
      </c>
      <c r="E40" s="13" t="s">
        <v>85</v>
      </c>
      <c r="F40" s="12">
        <v>130</v>
      </c>
      <c r="G40" s="12">
        <v>7</v>
      </c>
      <c r="H40" s="12"/>
      <c r="I40" s="12"/>
      <c r="J40" s="12"/>
      <c r="K40" s="12"/>
      <c r="L40" s="12" t="s">
        <v>86</v>
      </c>
      <c r="M40" s="12"/>
      <c r="N40" s="12"/>
      <c r="O40" s="12"/>
      <c r="P40" s="12"/>
      <c r="Q40" s="12"/>
      <c r="R40" s="5" t="s">
        <v>28</v>
      </c>
      <c r="S40" s="16"/>
    </row>
    <row r="41" spans="1:19" ht="18" customHeight="1">
      <c r="A41" s="8"/>
      <c r="B41" s="8"/>
      <c r="C41" s="8"/>
      <c r="D41" s="14">
        <v>15</v>
      </c>
      <c r="E41" s="13" t="s">
        <v>87</v>
      </c>
      <c r="F41" s="12">
        <v>54</v>
      </c>
      <c r="G41" s="12">
        <f>F41/18</f>
        <v>3</v>
      </c>
      <c r="H41" s="12"/>
      <c r="I41" s="12"/>
      <c r="J41" s="12"/>
      <c r="K41" s="12"/>
      <c r="L41" s="12"/>
      <c r="M41" s="12" t="s">
        <v>69</v>
      </c>
      <c r="N41" s="12"/>
      <c r="O41" s="12"/>
      <c r="P41" s="12"/>
      <c r="Q41" s="34"/>
      <c r="R41" s="5" t="s">
        <v>28</v>
      </c>
      <c r="S41" s="31"/>
    </row>
    <row r="42" spans="1:19" ht="18" customHeight="1">
      <c r="A42" s="8"/>
      <c r="B42" s="8"/>
      <c r="C42" s="8"/>
      <c r="D42" s="14">
        <v>16</v>
      </c>
      <c r="E42" s="13" t="s">
        <v>88</v>
      </c>
      <c r="F42" s="12">
        <v>54</v>
      </c>
      <c r="G42" s="12">
        <f>F42/18</f>
        <v>3</v>
      </c>
      <c r="H42" s="12"/>
      <c r="I42" s="12"/>
      <c r="J42" s="12"/>
      <c r="K42" s="12"/>
      <c r="L42" s="12"/>
      <c r="M42" s="12"/>
      <c r="N42" s="12"/>
      <c r="O42" s="12" t="s">
        <v>69</v>
      </c>
      <c r="P42" s="12"/>
      <c r="Q42" s="34"/>
      <c r="R42" s="5"/>
      <c r="S42" s="5" t="s">
        <v>28</v>
      </c>
    </row>
    <row r="43" spans="1:19" ht="18" customHeight="1">
      <c r="A43" s="8"/>
      <c r="B43" s="8"/>
      <c r="C43" s="8"/>
      <c r="D43" s="14">
        <v>17</v>
      </c>
      <c r="E43" s="13" t="s">
        <v>89</v>
      </c>
      <c r="F43" s="12">
        <v>54</v>
      </c>
      <c r="G43" s="12">
        <f>F43/18</f>
        <v>3</v>
      </c>
      <c r="H43" s="12"/>
      <c r="I43" s="12"/>
      <c r="J43" s="12"/>
      <c r="K43" s="12"/>
      <c r="L43" s="12"/>
      <c r="M43" s="12" t="s">
        <v>69</v>
      </c>
      <c r="N43" s="12"/>
      <c r="O43" s="12"/>
      <c r="P43" s="12"/>
      <c r="Q43" s="34"/>
      <c r="R43" s="5"/>
      <c r="S43" s="5" t="s">
        <v>28</v>
      </c>
    </row>
    <row r="44" spans="1:19" ht="18" customHeight="1">
      <c r="A44" s="8"/>
      <c r="B44" s="8"/>
      <c r="C44" s="8"/>
      <c r="D44" s="14">
        <v>18</v>
      </c>
      <c r="E44" s="13" t="s">
        <v>90</v>
      </c>
      <c r="F44" s="12">
        <v>48</v>
      </c>
      <c r="G44" s="12">
        <v>3</v>
      </c>
      <c r="H44" s="12"/>
      <c r="I44" s="12"/>
      <c r="J44" s="12"/>
      <c r="K44" s="12"/>
      <c r="L44" s="12"/>
      <c r="M44" s="12"/>
      <c r="N44" s="12"/>
      <c r="O44" s="12"/>
      <c r="P44" s="12" t="s">
        <v>91</v>
      </c>
      <c r="Q44" s="34"/>
      <c r="R44" s="31"/>
      <c r="S44" s="5" t="s">
        <v>28</v>
      </c>
    </row>
    <row r="45" spans="1:19" ht="18" customHeight="1">
      <c r="A45" s="8"/>
      <c r="B45" s="8"/>
      <c r="C45" s="8"/>
      <c r="D45" s="14">
        <v>19</v>
      </c>
      <c r="E45" s="13" t="s">
        <v>92</v>
      </c>
      <c r="F45" s="12">
        <v>78</v>
      </c>
      <c r="G45" s="12">
        <v>4</v>
      </c>
      <c r="H45" s="12"/>
      <c r="I45" s="12"/>
      <c r="J45" s="12"/>
      <c r="K45" s="12"/>
      <c r="L45" s="12"/>
      <c r="M45" s="12"/>
      <c r="N45" s="12"/>
      <c r="O45" s="12" t="s">
        <v>93</v>
      </c>
      <c r="P45" s="12"/>
      <c r="Q45" s="34"/>
      <c r="R45" s="5" t="s">
        <v>28</v>
      </c>
      <c r="S45" s="16"/>
    </row>
    <row r="46" spans="1:19" ht="18" customHeight="1">
      <c r="A46" s="8"/>
      <c r="B46" s="8"/>
      <c r="C46" s="8"/>
      <c r="D46" s="14">
        <v>20</v>
      </c>
      <c r="E46" s="13" t="s">
        <v>94</v>
      </c>
      <c r="F46" s="12">
        <v>52</v>
      </c>
      <c r="G46" s="12">
        <v>3</v>
      </c>
      <c r="H46" s="12"/>
      <c r="I46" s="12"/>
      <c r="J46" s="12"/>
      <c r="K46" s="12"/>
      <c r="L46" s="12"/>
      <c r="M46" s="12"/>
      <c r="N46" s="12"/>
      <c r="O46" s="12"/>
      <c r="P46" s="12" t="s">
        <v>95</v>
      </c>
      <c r="Q46" s="34"/>
      <c r="R46" s="5" t="s">
        <v>28</v>
      </c>
      <c r="S46" s="16"/>
    </row>
    <row r="47" spans="1:19" ht="18" customHeight="1">
      <c r="A47" s="8"/>
      <c r="B47" s="8"/>
      <c r="C47" s="8"/>
      <c r="D47" s="14">
        <v>21</v>
      </c>
      <c r="E47" s="13" t="s">
        <v>96</v>
      </c>
      <c r="F47" s="12">
        <v>22</v>
      </c>
      <c r="G47" s="12">
        <v>1</v>
      </c>
      <c r="H47" s="12"/>
      <c r="I47" s="12"/>
      <c r="J47" s="12"/>
      <c r="K47" s="12"/>
      <c r="L47" s="12"/>
      <c r="M47" s="12"/>
      <c r="N47" s="12" t="s">
        <v>74</v>
      </c>
      <c r="O47" s="12"/>
      <c r="P47" s="12"/>
      <c r="Q47" s="34"/>
      <c r="R47" s="5" t="s">
        <v>28</v>
      </c>
      <c r="S47" s="16"/>
    </row>
    <row r="48" spans="1:19" ht="18" customHeight="1">
      <c r="A48" s="8"/>
      <c r="B48" s="8"/>
      <c r="C48" s="8"/>
      <c r="D48" s="14">
        <v>22</v>
      </c>
      <c r="E48" s="13" t="s">
        <v>97</v>
      </c>
      <c r="F48" s="12">
        <v>48</v>
      </c>
      <c r="G48" s="12">
        <v>3</v>
      </c>
      <c r="H48" s="12"/>
      <c r="I48" s="12"/>
      <c r="J48" s="12"/>
      <c r="K48" s="12"/>
      <c r="L48" s="12"/>
      <c r="M48" s="12"/>
      <c r="N48" s="12"/>
      <c r="O48" s="12"/>
      <c r="P48" s="12" t="s">
        <v>91</v>
      </c>
      <c r="Q48" s="34"/>
      <c r="R48" s="31"/>
      <c r="S48" s="5" t="s">
        <v>28</v>
      </c>
    </row>
    <row r="49" spans="1:19" ht="18" customHeight="1">
      <c r="A49" s="8"/>
      <c r="B49" s="8"/>
      <c r="C49" s="8"/>
      <c r="D49" s="14">
        <v>23</v>
      </c>
      <c r="E49" s="13" t="s">
        <v>98</v>
      </c>
      <c r="F49" s="5">
        <v>72</v>
      </c>
      <c r="G49" s="12">
        <f>F49/18</f>
        <v>4</v>
      </c>
      <c r="H49" s="5"/>
      <c r="I49" s="5"/>
      <c r="J49" s="5"/>
      <c r="K49" s="5">
        <v>4</v>
      </c>
      <c r="L49" s="5"/>
      <c r="M49" s="5"/>
      <c r="N49" s="5"/>
      <c r="O49" s="5"/>
      <c r="P49" s="5"/>
      <c r="Q49" s="5"/>
      <c r="R49" s="5" t="s">
        <v>28</v>
      </c>
      <c r="S49" s="16"/>
    </row>
    <row r="50" spans="1:19" ht="17.25" customHeight="1">
      <c r="A50" s="8"/>
      <c r="B50" s="8"/>
      <c r="C50" s="8"/>
      <c r="D50" s="14">
        <v>24</v>
      </c>
      <c r="E50" s="17" t="s">
        <v>99</v>
      </c>
      <c r="F50" s="12">
        <v>54</v>
      </c>
      <c r="G50" s="12">
        <f>F50/18</f>
        <v>3</v>
      </c>
      <c r="H50" s="12"/>
      <c r="I50" s="12"/>
      <c r="J50" s="12"/>
      <c r="K50" s="12"/>
      <c r="L50" s="12"/>
      <c r="M50" s="12" t="s">
        <v>69</v>
      </c>
      <c r="N50" s="12"/>
      <c r="O50" s="12"/>
      <c r="P50" s="12"/>
      <c r="Q50" s="12"/>
      <c r="R50" s="5" t="s">
        <v>28</v>
      </c>
      <c r="S50" s="16"/>
    </row>
    <row r="51" spans="1:19" ht="24.75" customHeight="1">
      <c r="A51" s="8"/>
      <c r="B51" s="8"/>
      <c r="C51" s="12" t="s">
        <v>54</v>
      </c>
      <c r="D51" s="12"/>
      <c r="E51" s="12"/>
      <c r="F51" s="12">
        <f>SUM(F40:F50)</f>
        <v>666</v>
      </c>
      <c r="G51" s="12">
        <f>SUM(G40:G50)</f>
        <v>37</v>
      </c>
      <c r="H51" s="12">
        <v>0</v>
      </c>
      <c r="I51" s="12">
        <v>0</v>
      </c>
      <c r="J51" s="12">
        <v>0</v>
      </c>
      <c r="K51" s="12">
        <v>4</v>
      </c>
      <c r="L51" s="33" t="s">
        <v>100</v>
      </c>
      <c r="M51" s="12" t="s">
        <v>101</v>
      </c>
      <c r="N51" s="33" t="s">
        <v>102</v>
      </c>
      <c r="O51" s="33" t="s">
        <v>103</v>
      </c>
      <c r="P51" s="33" t="s">
        <v>104</v>
      </c>
      <c r="Q51" s="34">
        <v>0</v>
      </c>
      <c r="R51" s="5"/>
      <c r="S51" s="5"/>
    </row>
    <row r="52" spans="1:19" ht="20.25" customHeight="1">
      <c r="A52" s="8"/>
      <c r="B52" s="8"/>
      <c r="C52" s="5" t="s">
        <v>105</v>
      </c>
      <c r="D52" s="18">
        <v>25</v>
      </c>
      <c r="E52" s="19" t="s">
        <v>106</v>
      </c>
      <c r="F52" s="12">
        <v>196</v>
      </c>
      <c r="G52" s="12">
        <v>11</v>
      </c>
      <c r="H52" s="12"/>
      <c r="I52" s="12"/>
      <c r="J52" s="12"/>
      <c r="K52" s="12"/>
      <c r="L52" s="12"/>
      <c r="M52" s="12" t="s">
        <v>107</v>
      </c>
      <c r="N52" s="12"/>
      <c r="O52" s="33"/>
      <c r="P52" s="33"/>
      <c r="Q52" s="34"/>
      <c r="R52" s="5" t="s">
        <v>28</v>
      </c>
      <c r="S52" s="5"/>
    </row>
    <row r="53" spans="1:19" ht="17.25" customHeight="1">
      <c r="A53" s="8"/>
      <c r="B53" s="8"/>
      <c r="C53" s="5"/>
      <c r="D53" s="12">
        <v>26</v>
      </c>
      <c r="E53" s="6" t="s">
        <v>108</v>
      </c>
      <c r="F53" s="12">
        <v>154</v>
      </c>
      <c r="G53" s="12">
        <v>9</v>
      </c>
      <c r="H53" s="12"/>
      <c r="I53" s="12"/>
      <c r="J53" s="12"/>
      <c r="K53" s="12"/>
      <c r="L53" s="12"/>
      <c r="M53" s="12"/>
      <c r="N53" s="12" t="s">
        <v>109</v>
      </c>
      <c r="O53" s="33"/>
      <c r="P53" s="33"/>
      <c r="Q53" s="34"/>
      <c r="R53" s="5" t="s">
        <v>28</v>
      </c>
      <c r="S53" s="5"/>
    </row>
    <row r="54" spans="1:19" ht="21.75" customHeight="1">
      <c r="A54" s="8"/>
      <c r="B54" s="8"/>
      <c r="C54" s="5"/>
      <c r="D54" s="12">
        <v>27</v>
      </c>
      <c r="E54" s="13" t="s">
        <v>110</v>
      </c>
      <c r="F54" s="12">
        <v>182</v>
      </c>
      <c r="G54" s="12">
        <v>10</v>
      </c>
      <c r="H54" s="12"/>
      <c r="I54" s="12"/>
      <c r="J54" s="12"/>
      <c r="K54" s="12"/>
      <c r="L54" s="12"/>
      <c r="M54" s="12"/>
      <c r="N54" s="31"/>
      <c r="O54" s="12"/>
      <c r="P54" s="12" t="s">
        <v>111</v>
      </c>
      <c r="Q54" s="34"/>
      <c r="R54" s="5" t="s">
        <v>28</v>
      </c>
      <c r="S54" s="5"/>
    </row>
    <row r="55" spans="1:19" ht="16.5" customHeight="1">
      <c r="A55" s="8"/>
      <c r="B55" s="9"/>
      <c r="C55" s="20" t="s">
        <v>54</v>
      </c>
      <c r="D55" s="21"/>
      <c r="E55" s="22"/>
      <c r="F55" s="12">
        <f>SUM(F52:F54)</f>
        <v>532</v>
      </c>
      <c r="G55" s="12">
        <f>SUM(G52:G54)</f>
        <v>30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 t="s">
        <v>112</v>
      </c>
      <c r="N55" s="12" t="s">
        <v>113</v>
      </c>
      <c r="O55" s="12">
        <v>0</v>
      </c>
      <c r="P55" s="12" t="s">
        <v>114</v>
      </c>
      <c r="Q55" s="12">
        <v>0</v>
      </c>
      <c r="R55" s="5"/>
      <c r="S55" s="5"/>
    </row>
    <row r="56" spans="1:19" ht="20.25" customHeight="1">
      <c r="A56" s="9"/>
      <c r="B56" s="12" t="s">
        <v>115</v>
      </c>
      <c r="C56" s="12"/>
      <c r="D56" s="12"/>
      <c r="E56" s="12"/>
      <c r="F56" s="12">
        <v>540</v>
      </c>
      <c r="G56" s="12">
        <f>F56/18</f>
        <v>30</v>
      </c>
      <c r="H56" s="12"/>
      <c r="I56" s="12"/>
      <c r="J56" s="12"/>
      <c r="K56" s="12"/>
      <c r="L56" s="12"/>
      <c r="M56" s="12"/>
      <c r="N56" s="12"/>
      <c r="O56" s="12"/>
      <c r="P56" s="12"/>
      <c r="Q56" s="12" t="s">
        <v>116</v>
      </c>
      <c r="R56" s="31"/>
      <c r="S56" s="5" t="s">
        <v>28</v>
      </c>
    </row>
    <row r="57" spans="1:19" ht="15.75" customHeight="1">
      <c r="A57" s="7" t="s">
        <v>117</v>
      </c>
      <c r="B57" s="23" t="s">
        <v>118</v>
      </c>
      <c r="C57" s="24"/>
      <c r="D57" s="25">
        <v>1</v>
      </c>
      <c r="E57" s="13" t="s">
        <v>119</v>
      </c>
      <c r="F57" s="25">
        <v>30</v>
      </c>
      <c r="G57" s="25">
        <v>2</v>
      </c>
      <c r="H57" s="25">
        <v>2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 t="s">
        <v>28</v>
      </c>
    </row>
    <row r="58" spans="1:19" ht="15.75" customHeight="1">
      <c r="A58" s="8"/>
      <c r="B58" s="26"/>
      <c r="C58" s="27"/>
      <c r="D58" s="28"/>
      <c r="E58" s="13" t="s">
        <v>120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19" ht="15.75" customHeight="1">
      <c r="A59" s="8"/>
      <c r="B59" s="26"/>
      <c r="C59" s="27"/>
      <c r="D59" s="18"/>
      <c r="E59" s="29" t="s">
        <v>121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5.75" customHeight="1">
      <c r="A60" s="8"/>
      <c r="B60" s="26"/>
      <c r="C60" s="27"/>
      <c r="D60" s="25">
        <v>2</v>
      </c>
      <c r="E60" s="13" t="s">
        <v>122</v>
      </c>
      <c r="F60" s="25">
        <v>36</v>
      </c>
      <c r="G60" s="25">
        <v>2</v>
      </c>
      <c r="H60" s="25"/>
      <c r="I60" s="25">
        <v>2</v>
      </c>
      <c r="J60" s="25"/>
      <c r="K60" s="25"/>
      <c r="L60" s="25"/>
      <c r="M60" s="25"/>
      <c r="N60" s="25"/>
      <c r="O60" s="25"/>
      <c r="P60" s="25"/>
      <c r="Q60" s="25"/>
      <c r="R60" s="25"/>
      <c r="S60" s="25" t="s">
        <v>28</v>
      </c>
    </row>
    <row r="61" spans="1:19" ht="15.75" customHeight="1">
      <c r="A61" s="8"/>
      <c r="B61" s="26"/>
      <c r="C61" s="27"/>
      <c r="D61" s="28"/>
      <c r="E61" s="13" t="s">
        <v>123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1:19" ht="15.75" customHeight="1">
      <c r="A62" s="8"/>
      <c r="B62" s="26"/>
      <c r="C62" s="27"/>
      <c r="D62" s="18"/>
      <c r="E62" s="29" t="s">
        <v>124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5.75" customHeight="1">
      <c r="A63" s="8"/>
      <c r="B63" s="26"/>
      <c r="C63" s="27"/>
      <c r="D63" s="25">
        <v>3</v>
      </c>
      <c r="E63" s="13" t="s">
        <v>125</v>
      </c>
      <c r="F63" s="25">
        <v>36</v>
      </c>
      <c r="G63" s="25">
        <v>2</v>
      </c>
      <c r="H63" s="25"/>
      <c r="I63" s="25"/>
      <c r="J63" s="25"/>
      <c r="K63" s="25"/>
      <c r="L63" s="25" t="s">
        <v>46</v>
      </c>
      <c r="M63" s="25"/>
      <c r="N63" s="25"/>
      <c r="O63" s="25"/>
      <c r="P63" s="25"/>
      <c r="Q63" s="25"/>
      <c r="R63" s="25"/>
      <c r="S63" s="25" t="s">
        <v>28</v>
      </c>
    </row>
    <row r="64" spans="1:19" ht="15.75" customHeight="1">
      <c r="A64" s="8"/>
      <c r="B64" s="26"/>
      <c r="C64" s="27"/>
      <c r="D64" s="28"/>
      <c r="E64" s="13" t="s">
        <v>126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1:19" ht="15.75" customHeight="1">
      <c r="A65" s="8"/>
      <c r="B65" s="35"/>
      <c r="C65" s="36"/>
      <c r="D65" s="18"/>
      <c r="E65" s="13" t="s">
        <v>127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5.75" customHeight="1">
      <c r="A66" s="8"/>
      <c r="B66" s="23" t="s">
        <v>128</v>
      </c>
      <c r="C66" s="24"/>
      <c r="D66" s="25">
        <v>4</v>
      </c>
      <c r="E66" s="13" t="s">
        <v>129</v>
      </c>
      <c r="F66" s="25">
        <v>36</v>
      </c>
      <c r="G66" s="25">
        <v>2</v>
      </c>
      <c r="H66" s="25"/>
      <c r="I66" s="25"/>
      <c r="J66" s="25"/>
      <c r="K66" s="25"/>
      <c r="L66" s="25"/>
      <c r="M66" s="25"/>
      <c r="N66" s="25"/>
      <c r="O66" s="25"/>
      <c r="P66" s="25">
        <v>2</v>
      </c>
      <c r="Q66" s="25"/>
      <c r="R66" s="25" t="s">
        <v>28</v>
      </c>
      <c r="S66" s="25"/>
    </row>
    <row r="67" spans="1:19" ht="15.75" customHeight="1">
      <c r="A67" s="8"/>
      <c r="B67" s="26"/>
      <c r="C67" s="27"/>
      <c r="D67" s="28"/>
      <c r="E67" s="13" t="s">
        <v>130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</row>
    <row r="68" spans="1:19" ht="15.75" customHeight="1">
      <c r="A68" s="8"/>
      <c r="B68" s="26"/>
      <c r="C68" s="27"/>
      <c r="D68" s="18"/>
      <c r="E68" s="13" t="s">
        <v>131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15.75" customHeight="1">
      <c r="A69" s="8"/>
      <c r="B69" s="26"/>
      <c r="C69" s="27"/>
      <c r="D69" s="25">
        <v>5</v>
      </c>
      <c r="E69" s="13" t="s">
        <v>132</v>
      </c>
      <c r="F69" s="25">
        <v>72</v>
      </c>
      <c r="G69" s="25">
        <v>4</v>
      </c>
      <c r="H69" s="25"/>
      <c r="I69" s="25"/>
      <c r="J69" s="25"/>
      <c r="K69" s="25">
        <v>4</v>
      </c>
      <c r="L69" s="25"/>
      <c r="M69" s="25"/>
      <c r="N69" s="25"/>
      <c r="O69" s="25"/>
      <c r="P69" s="25"/>
      <c r="Q69" s="25"/>
      <c r="R69" s="25" t="s">
        <v>28</v>
      </c>
      <c r="S69" s="25"/>
    </row>
    <row r="70" spans="1:19" ht="15.75" customHeight="1">
      <c r="A70" s="8"/>
      <c r="B70" s="26"/>
      <c r="C70" s="27"/>
      <c r="D70" s="28"/>
      <c r="E70" s="13" t="s">
        <v>133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19" ht="15.75" customHeight="1">
      <c r="A71" s="8"/>
      <c r="B71" s="26"/>
      <c r="C71" s="27"/>
      <c r="D71" s="18"/>
      <c r="E71" s="13" t="s">
        <v>134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15.75" customHeight="1">
      <c r="A72" s="8"/>
      <c r="B72" s="26"/>
      <c r="C72" s="27"/>
      <c r="D72" s="25">
        <v>6</v>
      </c>
      <c r="E72" s="13" t="s">
        <v>135</v>
      </c>
      <c r="F72" s="5">
        <v>36</v>
      </c>
      <c r="G72" s="5">
        <v>2</v>
      </c>
      <c r="H72" s="5"/>
      <c r="I72" s="5"/>
      <c r="J72" s="5"/>
      <c r="K72" s="5"/>
      <c r="L72" s="5"/>
      <c r="M72" s="5"/>
      <c r="N72" s="5"/>
      <c r="O72" s="5" t="s">
        <v>46</v>
      </c>
      <c r="P72" s="5"/>
      <c r="Q72" s="25"/>
      <c r="R72" s="25" t="s">
        <v>28</v>
      </c>
      <c r="S72" s="25"/>
    </row>
    <row r="73" spans="1:19" ht="15.75" customHeight="1">
      <c r="A73" s="8"/>
      <c r="B73" s="26"/>
      <c r="C73" s="27"/>
      <c r="D73" s="28"/>
      <c r="E73" s="13" t="s">
        <v>136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28"/>
      <c r="R73" s="28"/>
      <c r="S73" s="28"/>
    </row>
    <row r="74" spans="1:19" ht="15.75" customHeight="1">
      <c r="A74" s="8"/>
      <c r="B74" s="26"/>
      <c r="C74" s="27"/>
      <c r="D74" s="18"/>
      <c r="E74" s="13" t="s">
        <v>137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8"/>
      <c r="R74" s="18"/>
      <c r="S74" s="18"/>
    </row>
    <row r="75" spans="1:19" ht="15.75" customHeight="1">
      <c r="A75" s="8"/>
      <c r="B75" s="26"/>
      <c r="C75" s="27"/>
      <c r="D75" s="25">
        <v>7</v>
      </c>
      <c r="E75" s="13" t="s">
        <v>138</v>
      </c>
      <c r="F75" s="25">
        <v>72</v>
      </c>
      <c r="G75" s="25">
        <v>4</v>
      </c>
      <c r="H75" s="25"/>
      <c r="I75" s="25"/>
      <c r="J75" s="25"/>
      <c r="K75" s="25"/>
      <c r="L75" s="25"/>
      <c r="M75" s="25"/>
      <c r="N75" s="25"/>
      <c r="O75" s="25"/>
      <c r="P75" s="25" t="s">
        <v>139</v>
      </c>
      <c r="Q75" s="25"/>
      <c r="R75" s="25" t="s">
        <v>28</v>
      </c>
      <c r="S75" s="25"/>
    </row>
    <row r="76" spans="1:19" ht="21.75" customHeight="1">
      <c r="A76" s="8"/>
      <c r="B76" s="26"/>
      <c r="C76" s="27"/>
      <c r="D76" s="28"/>
      <c r="E76" s="13" t="s">
        <v>140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19" ht="15.75" customHeight="1">
      <c r="A77" s="8"/>
      <c r="B77" s="26"/>
      <c r="C77" s="27"/>
      <c r="D77" s="18"/>
      <c r="E77" s="13" t="s">
        <v>141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15.75" customHeight="1">
      <c r="A78" s="8"/>
      <c r="B78" s="26"/>
      <c r="C78" s="27"/>
      <c r="D78" s="25">
        <v>8</v>
      </c>
      <c r="E78" s="13" t="s">
        <v>142</v>
      </c>
      <c r="F78" s="25">
        <v>78</v>
      </c>
      <c r="G78" s="25">
        <v>4</v>
      </c>
      <c r="H78" s="25"/>
      <c r="I78" s="25"/>
      <c r="J78" s="25"/>
      <c r="K78" s="25"/>
      <c r="L78" s="25" t="s">
        <v>93</v>
      </c>
      <c r="M78" s="25"/>
      <c r="N78" s="25"/>
      <c r="O78" s="25"/>
      <c r="P78" s="25"/>
      <c r="Q78" s="25"/>
      <c r="R78" s="25" t="s">
        <v>28</v>
      </c>
      <c r="S78" s="25"/>
    </row>
    <row r="79" spans="1:19" ht="15.75" customHeight="1">
      <c r="A79" s="8"/>
      <c r="B79" s="26"/>
      <c r="C79" s="27"/>
      <c r="D79" s="28"/>
      <c r="E79" s="13" t="s">
        <v>143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1:19" ht="15.75" customHeight="1">
      <c r="A80" s="8"/>
      <c r="B80" s="26"/>
      <c r="C80" s="27"/>
      <c r="D80" s="18"/>
      <c r="E80" s="13" t="s">
        <v>144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1:19" ht="15.75" customHeight="1">
      <c r="A81" s="8"/>
      <c r="B81" s="26"/>
      <c r="C81" s="27"/>
      <c r="D81" s="25">
        <v>9</v>
      </c>
      <c r="E81" s="13" t="s">
        <v>145</v>
      </c>
      <c r="F81" s="25">
        <v>104</v>
      </c>
      <c r="G81" s="25">
        <v>6</v>
      </c>
      <c r="H81" s="25"/>
      <c r="I81" s="25"/>
      <c r="J81" s="25"/>
      <c r="K81" s="25"/>
      <c r="L81" s="25"/>
      <c r="M81" s="25"/>
      <c r="N81" s="25"/>
      <c r="O81" s="25" t="s">
        <v>146</v>
      </c>
      <c r="P81" s="25"/>
      <c r="Q81" s="25"/>
      <c r="R81" s="25" t="s">
        <v>28</v>
      </c>
      <c r="S81" s="25"/>
    </row>
    <row r="82" spans="1:19" ht="15.75" customHeight="1">
      <c r="A82" s="8"/>
      <c r="B82" s="26"/>
      <c r="C82" s="27"/>
      <c r="D82" s="28"/>
      <c r="E82" s="13" t="s">
        <v>147</v>
      </c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</row>
    <row r="83" spans="1:19" ht="15.75" customHeight="1">
      <c r="A83" s="8"/>
      <c r="B83" s="26"/>
      <c r="C83" s="27"/>
      <c r="D83" s="18"/>
      <c r="E83" s="13" t="s">
        <v>148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1:19" ht="16.5" customHeight="1">
      <c r="A84" s="9"/>
      <c r="B84" s="34" t="s">
        <v>54</v>
      </c>
      <c r="C84" s="37"/>
      <c r="D84" s="37"/>
      <c r="E84" s="38"/>
      <c r="F84" s="5">
        <f>SUM(F57:F83)</f>
        <v>500</v>
      </c>
      <c r="G84" s="5">
        <f>SUM(G57:G83)</f>
        <v>28</v>
      </c>
      <c r="H84" s="5">
        <v>2</v>
      </c>
      <c r="I84" s="5">
        <v>2</v>
      </c>
      <c r="J84" s="5">
        <v>0</v>
      </c>
      <c r="K84" s="5">
        <v>4</v>
      </c>
      <c r="L84" s="5" t="s">
        <v>149</v>
      </c>
      <c r="M84" s="5">
        <v>0</v>
      </c>
      <c r="N84" s="5">
        <v>0</v>
      </c>
      <c r="O84" s="5" t="s">
        <v>150</v>
      </c>
      <c r="P84" s="33" t="s">
        <v>151</v>
      </c>
      <c r="Q84" s="5">
        <v>0</v>
      </c>
      <c r="R84" s="31"/>
      <c r="S84" s="5"/>
    </row>
    <row r="85" spans="1:19" ht="16.5" customHeight="1">
      <c r="A85" s="5" t="s">
        <v>152</v>
      </c>
      <c r="B85" s="12" t="s">
        <v>153</v>
      </c>
      <c r="C85" s="12"/>
      <c r="D85" s="12"/>
      <c r="E85" s="12"/>
      <c r="F85" s="5">
        <v>56</v>
      </c>
      <c r="G85" s="39">
        <f>F85/18</f>
        <v>3.111111111111111</v>
      </c>
      <c r="H85" s="5" t="s">
        <v>154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 t="s">
        <v>28</v>
      </c>
    </row>
    <row r="86" spans="1:19" ht="16.5" customHeight="1">
      <c r="A86" s="5"/>
      <c r="B86" s="12" t="s">
        <v>155</v>
      </c>
      <c r="C86" s="12"/>
      <c r="D86" s="12"/>
      <c r="E86" s="12"/>
      <c r="F86" s="5">
        <v>28</v>
      </c>
      <c r="G86" s="39">
        <f>F86/18</f>
        <v>1.5555555555555556</v>
      </c>
      <c r="H86" s="5" t="s">
        <v>156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 t="s">
        <v>28</v>
      </c>
    </row>
    <row r="87" spans="1:19" ht="16.5" customHeight="1">
      <c r="A87" s="5"/>
      <c r="B87" s="12" t="s">
        <v>157</v>
      </c>
      <c r="C87" s="12"/>
      <c r="D87" s="12"/>
      <c r="E87" s="12"/>
      <c r="F87" s="5">
        <v>48</v>
      </c>
      <c r="G87" s="39">
        <v>3</v>
      </c>
      <c r="H87" s="5"/>
      <c r="I87" s="5"/>
      <c r="J87" s="5"/>
      <c r="K87" s="5"/>
      <c r="L87" s="5"/>
      <c r="M87" s="5"/>
      <c r="N87" s="5"/>
      <c r="O87" s="5"/>
      <c r="P87" s="5" t="s">
        <v>91</v>
      </c>
      <c r="R87" s="5" t="s">
        <v>28</v>
      </c>
      <c r="S87" s="31"/>
    </row>
    <row r="88" spans="1:19" ht="16.5" customHeight="1">
      <c r="A88" s="5"/>
      <c r="B88" s="5" t="s">
        <v>54</v>
      </c>
      <c r="C88" s="5"/>
      <c r="D88" s="5"/>
      <c r="E88" s="5"/>
      <c r="F88" s="5">
        <f>SUM(F85:F87)</f>
        <v>132</v>
      </c>
      <c r="G88" s="39">
        <f>SUM(G85:G87)</f>
        <v>7.666666666666667</v>
      </c>
      <c r="H88" s="5" t="s">
        <v>158</v>
      </c>
      <c r="I88" s="5"/>
      <c r="J88" s="5"/>
      <c r="K88" s="5"/>
      <c r="L88" s="5"/>
      <c r="M88" s="5"/>
      <c r="N88" s="5"/>
      <c r="O88" s="5"/>
      <c r="P88" s="5" t="s">
        <v>159</v>
      </c>
      <c r="Q88" s="5"/>
      <c r="R88" s="5"/>
      <c r="S88" s="5"/>
    </row>
    <row r="89" spans="1:19" ht="16.5" customHeight="1">
      <c r="A89" s="5" t="s">
        <v>160</v>
      </c>
      <c r="B89" s="5"/>
      <c r="C89" s="5"/>
      <c r="D89" s="5"/>
      <c r="E89" s="5"/>
      <c r="F89" s="5">
        <f>F88+F84+F56+F55+F51+F39+F25</f>
        <v>4978</v>
      </c>
      <c r="G89" s="39">
        <f>G88+G84+G56+G55+G51+G39+G25</f>
        <v>275.66666666666663</v>
      </c>
      <c r="H89" s="10">
        <v>28</v>
      </c>
      <c r="I89" s="10" t="s">
        <v>161</v>
      </c>
      <c r="J89" s="10" t="s">
        <v>161</v>
      </c>
      <c r="K89" s="10" t="s">
        <v>161</v>
      </c>
      <c r="L89" s="10" t="s">
        <v>162</v>
      </c>
      <c r="M89" s="10" t="s">
        <v>163</v>
      </c>
      <c r="N89" s="10" t="s">
        <v>164</v>
      </c>
      <c r="O89" s="10" t="s">
        <v>164</v>
      </c>
      <c r="P89" s="10" t="s">
        <v>163</v>
      </c>
      <c r="Q89" s="10" t="s">
        <v>165</v>
      </c>
      <c r="R89" s="5"/>
      <c r="S89" s="5"/>
    </row>
    <row r="90" ht="18" customHeight="1">
      <c r="G90" s="40"/>
    </row>
    <row r="91" spans="2:20" ht="64.5" customHeight="1">
      <c r="B91" s="41" t="s">
        <v>166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</sheetData>
  <sheetProtection/>
  <mergeCells count="234">
    <mergeCell ref="A1:S1"/>
    <mergeCell ref="F2:G2"/>
    <mergeCell ref="H2:Q2"/>
    <mergeCell ref="R2:S2"/>
    <mergeCell ref="B25:E25"/>
    <mergeCell ref="C39:E39"/>
    <mergeCell ref="C51:E51"/>
    <mergeCell ref="C55:E55"/>
    <mergeCell ref="B56:E56"/>
    <mergeCell ref="B84:E84"/>
    <mergeCell ref="B85:E85"/>
    <mergeCell ref="B86:E86"/>
    <mergeCell ref="B87:E87"/>
    <mergeCell ref="B88:E88"/>
    <mergeCell ref="A89:E89"/>
    <mergeCell ref="B91:T91"/>
    <mergeCell ref="A5:A25"/>
    <mergeCell ref="A26:A56"/>
    <mergeCell ref="A57:A83"/>
    <mergeCell ref="A85:A88"/>
    <mergeCell ref="B5:B16"/>
    <mergeCell ref="B17:B24"/>
    <mergeCell ref="B26:B55"/>
    <mergeCell ref="C5:C9"/>
    <mergeCell ref="C10:C16"/>
    <mergeCell ref="C17:C22"/>
    <mergeCell ref="C23:C24"/>
    <mergeCell ref="C26:C38"/>
    <mergeCell ref="C40:C50"/>
    <mergeCell ref="C52:C54"/>
    <mergeCell ref="D2:D4"/>
    <mergeCell ref="D10:D12"/>
    <mergeCell ref="D13:D14"/>
    <mergeCell ref="D15:D16"/>
    <mergeCell ref="D23:D24"/>
    <mergeCell ref="D57:D59"/>
    <mergeCell ref="D60:D62"/>
    <mergeCell ref="D63:D65"/>
    <mergeCell ref="D66:D68"/>
    <mergeCell ref="D69:D71"/>
    <mergeCell ref="D72:D74"/>
    <mergeCell ref="D75:D77"/>
    <mergeCell ref="D78:D80"/>
    <mergeCell ref="D81:D83"/>
    <mergeCell ref="E2:E4"/>
    <mergeCell ref="F3:F4"/>
    <mergeCell ref="F10:F12"/>
    <mergeCell ref="F13:F14"/>
    <mergeCell ref="F15:F16"/>
    <mergeCell ref="F23:F24"/>
    <mergeCell ref="F57:F59"/>
    <mergeCell ref="F60:F62"/>
    <mergeCell ref="F63:F65"/>
    <mergeCell ref="F66:F68"/>
    <mergeCell ref="F69:F71"/>
    <mergeCell ref="F72:F74"/>
    <mergeCell ref="F75:F77"/>
    <mergeCell ref="F78:F80"/>
    <mergeCell ref="F81:F83"/>
    <mergeCell ref="G3:G4"/>
    <mergeCell ref="G10:G12"/>
    <mergeCell ref="G13:G14"/>
    <mergeCell ref="G15:G16"/>
    <mergeCell ref="G23:G24"/>
    <mergeCell ref="G57:G59"/>
    <mergeCell ref="G60:G62"/>
    <mergeCell ref="G63:G65"/>
    <mergeCell ref="G66:G68"/>
    <mergeCell ref="G69:G71"/>
    <mergeCell ref="G72:G74"/>
    <mergeCell ref="G75:G77"/>
    <mergeCell ref="G78:G80"/>
    <mergeCell ref="G81:G83"/>
    <mergeCell ref="H10:H12"/>
    <mergeCell ref="H13:H14"/>
    <mergeCell ref="H15:H16"/>
    <mergeCell ref="H23:H24"/>
    <mergeCell ref="H57:H59"/>
    <mergeCell ref="H60:H62"/>
    <mergeCell ref="H63:H65"/>
    <mergeCell ref="H66:H68"/>
    <mergeCell ref="H69:H71"/>
    <mergeCell ref="H72:H74"/>
    <mergeCell ref="H75:H77"/>
    <mergeCell ref="H78:H80"/>
    <mergeCell ref="H81:H83"/>
    <mergeCell ref="I10:I12"/>
    <mergeCell ref="I13:I14"/>
    <mergeCell ref="I15:I16"/>
    <mergeCell ref="I23:I24"/>
    <mergeCell ref="I57:I59"/>
    <mergeCell ref="I60:I62"/>
    <mergeCell ref="I63:I65"/>
    <mergeCell ref="I66:I68"/>
    <mergeCell ref="I69:I71"/>
    <mergeCell ref="I72:I74"/>
    <mergeCell ref="I75:I77"/>
    <mergeCell ref="I78:I80"/>
    <mergeCell ref="I81:I83"/>
    <mergeCell ref="J10:J12"/>
    <mergeCell ref="J13:J14"/>
    <mergeCell ref="J15:J16"/>
    <mergeCell ref="J23:J24"/>
    <mergeCell ref="J57:J59"/>
    <mergeCell ref="J60:J62"/>
    <mergeCell ref="J63:J65"/>
    <mergeCell ref="J66:J68"/>
    <mergeCell ref="J69:J71"/>
    <mergeCell ref="J72:J74"/>
    <mergeCell ref="J75:J77"/>
    <mergeCell ref="J78:J80"/>
    <mergeCell ref="J81:J83"/>
    <mergeCell ref="K10:K12"/>
    <mergeCell ref="K13:K14"/>
    <mergeCell ref="K15:K16"/>
    <mergeCell ref="K23:K24"/>
    <mergeCell ref="K57:K59"/>
    <mergeCell ref="K60:K62"/>
    <mergeCell ref="K63:K65"/>
    <mergeCell ref="K66:K68"/>
    <mergeCell ref="K69:K71"/>
    <mergeCell ref="K72:K74"/>
    <mergeCell ref="K75:K77"/>
    <mergeCell ref="K78:K80"/>
    <mergeCell ref="K81:K83"/>
    <mergeCell ref="L10:L12"/>
    <mergeCell ref="L13:L14"/>
    <mergeCell ref="L15:L16"/>
    <mergeCell ref="L23:L24"/>
    <mergeCell ref="L57:L59"/>
    <mergeCell ref="L60:L62"/>
    <mergeCell ref="L63:L65"/>
    <mergeCell ref="L66:L68"/>
    <mergeCell ref="L69:L71"/>
    <mergeCell ref="L72:L74"/>
    <mergeCell ref="L75:L77"/>
    <mergeCell ref="L78:L80"/>
    <mergeCell ref="L81:L83"/>
    <mergeCell ref="M10:M12"/>
    <mergeCell ref="M13:M14"/>
    <mergeCell ref="M15:M16"/>
    <mergeCell ref="M23:M24"/>
    <mergeCell ref="M57:M59"/>
    <mergeCell ref="M60:M62"/>
    <mergeCell ref="M63:M65"/>
    <mergeCell ref="M66:M68"/>
    <mergeCell ref="M69:M71"/>
    <mergeCell ref="M72:M74"/>
    <mergeCell ref="M75:M77"/>
    <mergeCell ref="M78:M80"/>
    <mergeCell ref="M81:M83"/>
    <mergeCell ref="N10:N12"/>
    <mergeCell ref="N13:N14"/>
    <mergeCell ref="N15:N16"/>
    <mergeCell ref="N23:N24"/>
    <mergeCell ref="N57:N59"/>
    <mergeCell ref="N60:N62"/>
    <mergeCell ref="N63:N65"/>
    <mergeCell ref="N66:N68"/>
    <mergeCell ref="N69:N71"/>
    <mergeCell ref="N72:N74"/>
    <mergeCell ref="N75:N77"/>
    <mergeCell ref="N78:N80"/>
    <mergeCell ref="N81:N83"/>
    <mergeCell ref="O10:O12"/>
    <mergeCell ref="O13:O14"/>
    <mergeCell ref="O15:O16"/>
    <mergeCell ref="O23:O24"/>
    <mergeCell ref="O57:O59"/>
    <mergeCell ref="O60:O62"/>
    <mergeCell ref="O63:O65"/>
    <mergeCell ref="O66:O68"/>
    <mergeCell ref="O69:O71"/>
    <mergeCell ref="O72:O74"/>
    <mergeCell ref="O75:O77"/>
    <mergeCell ref="O78:O80"/>
    <mergeCell ref="O81:O83"/>
    <mergeCell ref="P10:P12"/>
    <mergeCell ref="P13:P14"/>
    <mergeCell ref="P15:P16"/>
    <mergeCell ref="P23:P24"/>
    <mergeCell ref="P57:P59"/>
    <mergeCell ref="P60:P62"/>
    <mergeCell ref="P63:P65"/>
    <mergeCell ref="P66:P68"/>
    <mergeCell ref="P69:P71"/>
    <mergeCell ref="P72:P74"/>
    <mergeCell ref="P75:P77"/>
    <mergeCell ref="P78:P80"/>
    <mergeCell ref="P81:P83"/>
    <mergeCell ref="Q10:Q12"/>
    <mergeCell ref="Q13:Q14"/>
    <mergeCell ref="Q15:Q16"/>
    <mergeCell ref="Q23:Q24"/>
    <mergeCell ref="Q57:Q59"/>
    <mergeCell ref="Q60:Q62"/>
    <mergeCell ref="Q63:Q65"/>
    <mergeCell ref="Q66:Q68"/>
    <mergeCell ref="Q69:Q71"/>
    <mergeCell ref="Q72:Q74"/>
    <mergeCell ref="Q75:Q77"/>
    <mergeCell ref="Q78:Q80"/>
    <mergeCell ref="Q81:Q83"/>
    <mergeCell ref="R3:R4"/>
    <mergeCell ref="R10:R12"/>
    <mergeCell ref="R13:R14"/>
    <mergeCell ref="R15:R16"/>
    <mergeCell ref="R23:R24"/>
    <mergeCell ref="R57:R59"/>
    <mergeCell ref="R60:R62"/>
    <mergeCell ref="R63:R65"/>
    <mergeCell ref="R66:R68"/>
    <mergeCell ref="R69:R71"/>
    <mergeCell ref="R72:R74"/>
    <mergeCell ref="R75:R77"/>
    <mergeCell ref="R78:R80"/>
    <mergeCell ref="R81:R83"/>
    <mergeCell ref="S3:S4"/>
    <mergeCell ref="S10:S12"/>
    <mergeCell ref="S13:S14"/>
    <mergeCell ref="S15:S16"/>
    <mergeCell ref="S23:S24"/>
    <mergeCell ref="S57:S59"/>
    <mergeCell ref="S60:S62"/>
    <mergeCell ref="S63:S65"/>
    <mergeCell ref="S66:S68"/>
    <mergeCell ref="S69:S71"/>
    <mergeCell ref="S72:S74"/>
    <mergeCell ref="S75:S77"/>
    <mergeCell ref="S78:S80"/>
    <mergeCell ref="S81:S83"/>
    <mergeCell ref="A2:C4"/>
    <mergeCell ref="B57:C65"/>
    <mergeCell ref="B66:C83"/>
  </mergeCells>
  <printOptions/>
  <pageMargins left="0.75" right="0.55" top="0.7900000000000001" bottom="0.71" header="0.51" footer="0.51"/>
  <pageSetup fitToHeight="3" fitToWidth="1" horizontalDpi="300" verticalDpi="3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</dc:creator>
  <cp:keywords/>
  <dc:description/>
  <cp:lastModifiedBy>Administrator</cp:lastModifiedBy>
  <cp:lastPrinted>2017-12-11T00:09:24Z</cp:lastPrinted>
  <dcterms:created xsi:type="dcterms:W3CDTF">2013-06-10T04:47:37Z</dcterms:created>
  <dcterms:modified xsi:type="dcterms:W3CDTF">2020-08-03T09:30:40Z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